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Cartella BASILICATA_UMBRIA\VERSAMENTO 20%\"/>
    </mc:Choice>
  </mc:AlternateContent>
  <bookViews>
    <workbookView xWindow="0" yWindow="156" windowWidth="28752" windowHeight="12348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2" i="1" l="1"/>
  <c r="D3" i="1" s="1"/>
  <c r="D5" i="1" s="1"/>
  <c r="D6" i="1" s="1"/>
  <c r="D9" i="1" l="1"/>
  <c r="D11" i="1"/>
  <c r="D10" i="1"/>
  <c r="D4" i="1"/>
  <c r="D7" i="1" s="1"/>
  <c r="D8" i="1" s="1"/>
  <c r="D12" i="1" l="1"/>
  <c r="D13" i="1" s="1"/>
  <c r="D14" i="1" s="1"/>
</calcChain>
</file>

<file path=xl/sharedStrings.xml><?xml version="1.0" encoding="utf-8"?>
<sst xmlns="http://schemas.openxmlformats.org/spreadsheetml/2006/main" count="19" uniqueCount="16">
  <si>
    <t>LORDO STATO</t>
  </si>
  <si>
    <t>SCORPORO IRAP SU FONDO REGIONALE</t>
  </si>
  <si>
    <t>IMPONIBILE IRAP</t>
  </si>
  <si>
    <t>IRAP TOTALE DA VERSARE</t>
  </si>
  <si>
    <t>FONDO CREDITO</t>
  </si>
  <si>
    <t>INPDAP A CARICO DIP.</t>
  </si>
  <si>
    <t>INPDAP A CARICO STATO</t>
  </si>
  <si>
    <t>IMPONIBILE IRPEF</t>
  </si>
  <si>
    <t>IRPEF</t>
  </si>
  <si>
    <t>NETTO DIPENDENTE</t>
  </si>
  <si>
    <t>CALCO VERSAMENO FONDO REGIONALE DS. COMPENSI PNRR</t>
  </si>
  <si>
    <r>
      <t xml:space="preserve">LORDO DIPENDENTE                     </t>
    </r>
    <r>
      <rPr>
        <b/>
        <sz val="9"/>
        <color theme="1"/>
        <rFont val="Calibri"/>
        <family val="2"/>
        <scheme val="minor"/>
      </rPr>
      <t>(80h X 25,00 euro, al netto del 20% al F.REG.)</t>
    </r>
  </si>
  <si>
    <r>
      <t xml:space="preserve">25,00 euro L.DIP.                                         33,18 euro L.STATO                                          80 h                                                         </t>
    </r>
    <r>
      <rPr>
        <b/>
        <sz val="11"/>
        <rFont val="Calibri"/>
        <family val="2"/>
        <scheme val="minor"/>
      </rPr>
      <t xml:space="preserve">SI </t>
    </r>
    <r>
      <rPr>
        <b/>
        <sz val="11"/>
        <color rgb="FFFF0000"/>
        <rFont val="Calibri"/>
        <family val="2"/>
        <scheme val="minor"/>
      </rPr>
      <t>IRAP sul 20%</t>
    </r>
  </si>
  <si>
    <t>LORDO STATO - 20% SU FONDO REGIONALE</t>
  </si>
  <si>
    <t xml:space="preserve"> AL FONDO REGIONALE 20%</t>
  </si>
  <si>
    <t>CONTRIBUTI A CARICO STATO                    SCORPORO DEL 32,70%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</si>
</sst>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0" fillId="0" borderId="0" xfId="0" applyNumberFormat="1"/>
    <xf numFmtId="0" fontId="0" fillId="0" borderId="0" xfId="0" applyAlignment="1">
      <alignment horizontal="left"/>
    </xf>
    <xf numFmtId="0" fontId="0" fillId="0" borderId="2" xfId="0" applyFont="1" applyBorder="1"/>
    <xf numFmtId="0" fontId="0" fillId="0" borderId="4" xfId="0" applyBorder="1"/>
    <xf numFmtId="0" fontId="0" fillId="0" borderId="3" xfId="0" applyBorder="1" applyAlignment="1">
      <alignment horizontal="left"/>
    </xf>
    <xf numFmtId="9" fontId="0" fillId="0" borderId="3" xfId="0" applyNumberFormat="1" applyBorder="1" applyAlignment="1">
      <alignment horizontal="left"/>
    </xf>
    <xf numFmtId="10" fontId="0" fillId="0" borderId="3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/>
    <xf numFmtId="4" fontId="3" fillId="2" borderId="1" xfId="0" applyNumberFormat="1" applyFont="1" applyFill="1" applyBorder="1" applyAlignment="1">
      <alignment vertical="center" wrapText="1"/>
    </xf>
    <xf numFmtId="0" fontId="0" fillId="0" borderId="8" xfId="0" applyBorder="1"/>
    <xf numFmtId="4" fontId="0" fillId="0" borderId="9" xfId="0" applyNumberFormat="1" applyBorder="1"/>
    <xf numFmtId="0" fontId="0" fillId="0" borderId="9" xfId="0" applyBorder="1"/>
    <xf numFmtId="4" fontId="0" fillId="0" borderId="8" xfId="0" applyNumberFormat="1" applyBorder="1"/>
    <xf numFmtId="4" fontId="0" fillId="0" borderId="10" xfId="0" applyNumberFormat="1" applyBorder="1"/>
    <xf numFmtId="0" fontId="0" fillId="0" borderId="10" xfId="0" applyBorder="1"/>
    <xf numFmtId="4" fontId="0" fillId="0" borderId="11" xfId="0" applyNumberFormat="1" applyBorder="1"/>
    <xf numFmtId="0" fontId="0" fillId="0" borderId="11" xfId="0" applyBorder="1"/>
    <xf numFmtId="4" fontId="0" fillId="0" borderId="12" xfId="0" applyNumberFormat="1" applyBorder="1"/>
    <xf numFmtId="0" fontId="0" fillId="0" borderId="12" xfId="0" applyBorder="1"/>
    <xf numFmtId="0" fontId="1" fillId="2" borderId="6" xfId="0" applyFont="1" applyFill="1" applyBorder="1"/>
    <xf numFmtId="0" fontId="1" fillId="2" borderId="7" xfId="0" applyFont="1" applyFill="1" applyBorder="1"/>
    <xf numFmtId="4" fontId="1" fillId="2" borderId="1" xfId="0" applyNumberFormat="1" applyFont="1" applyFill="1" applyBorder="1"/>
    <xf numFmtId="0" fontId="1" fillId="2" borderId="1" xfId="0" applyFont="1" applyFill="1" applyBorder="1"/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5" fillId="2" borderId="6" xfId="0" applyFont="1" applyFill="1" applyBorder="1"/>
    <xf numFmtId="0" fontId="0" fillId="2" borderId="7" xfId="0" applyFill="1" applyBorder="1" applyAlignment="1">
      <alignment horizontal="left"/>
    </xf>
    <xf numFmtId="0" fontId="0" fillId="0" borderId="2" xfId="0" applyBorder="1"/>
    <xf numFmtId="4" fontId="0" fillId="0" borderId="0" xfId="0" applyNumberForma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D19" sqref="D19"/>
    </sheetView>
  </sheetViews>
  <sheetFormatPr defaultRowHeight="14.4" x14ac:dyDescent="0.3"/>
  <cols>
    <col min="1" max="1" width="40.5546875" customWidth="1"/>
    <col min="2" max="2" width="31.33203125" style="2" customWidth="1"/>
    <col min="3" max="3" width="29.44140625" style="1" customWidth="1"/>
    <col min="4" max="4" width="33.21875" customWidth="1"/>
  </cols>
  <sheetData>
    <row r="1" spans="1:4" ht="76.5" customHeight="1" thickTop="1" thickBot="1" x14ac:dyDescent="0.4">
      <c r="A1" s="28" t="s">
        <v>10</v>
      </c>
      <c r="B1" s="29"/>
      <c r="C1" s="10" t="s">
        <v>12</v>
      </c>
      <c r="D1" s="9"/>
    </row>
    <row r="2" spans="1:4" ht="15.6" thickTop="1" thickBot="1" x14ac:dyDescent="0.35">
      <c r="A2" s="21" t="s">
        <v>0</v>
      </c>
      <c r="B2" s="22"/>
      <c r="C2" s="24" t="s">
        <v>0</v>
      </c>
      <c r="D2" s="23">
        <f>(33.18*80)</f>
        <v>2654.4</v>
      </c>
    </row>
    <row r="3" spans="1:4" ht="15" thickTop="1" x14ac:dyDescent="0.3">
      <c r="A3" s="30" t="s">
        <v>14</v>
      </c>
      <c r="B3" s="6"/>
      <c r="C3" s="11"/>
      <c r="D3" s="14">
        <f>(D2*20/100)</f>
        <v>530.88</v>
      </c>
    </row>
    <row r="4" spans="1:4" x14ac:dyDescent="0.3">
      <c r="A4" s="3" t="s">
        <v>1</v>
      </c>
      <c r="B4" s="5"/>
      <c r="C4" s="13"/>
      <c r="D4" s="12">
        <f>(D3/108.5*100)</f>
        <v>489.29032258064512</v>
      </c>
    </row>
    <row r="5" spans="1:4" ht="15" thickBot="1" x14ac:dyDescent="0.35">
      <c r="A5" s="30" t="s">
        <v>13</v>
      </c>
      <c r="B5" s="5"/>
      <c r="C5" s="16"/>
      <c r="D5" s="15">
        <f>(D2-D3)</f>
        <v>2123.52</v>
      </c>
    </row>
    <row r="6" spans="1:4" ht="40.200000000000003" thickTop="1" thickBot="1" x14ac:dyDescent="0.35">
      <c r="A6" s="25" t="s">
        <v>15</v>
      </c>
      <c r="B6" s="26"/>
      <c r="C6" s="27" t="s">
        <v>11</v>
      </c>
      <c r="D6" s="23">
        <f>(D5/132.7*100)</f>
        <v>1600.2411454408441</v>
      </c>
    </row>
    <row r="7" spans="1:4" ht="15" thickTop="1" x14ac:dyDescent="0.3">
      <c r="A7" s="3" t="s">
        <v>2</v>
      </c>
      <c r="B7" s="5"/>
      <c r="C7" s="11"/>
      <c r="D7" s="14">
        <f>(D6+D4)</f>
        <v>2089.5314680214892</v>
      </c>
    </row>
    <row r="8" spans="1:4" x14ac:dyDescent="0.3">
      <c r="A8" s="3" t="s">
        <v>3</v>
      </c>
      <c r="B8" s="7">
        <v>8.5000000000000006E-2</v>
      </c>
      <c r="C8" s="13"/>
      <c r="D8" s="12">
        <f>(D7/100*8.5)</f>
        <v>177.61017478182657</v>
      </c>
    </row>
    <row r="9" spans="1:4" x14ac:dyDescent="0.3">
      <c r="A9" s="3" t="s">
        <v>4</v>
      </c>
      <c r="B9" s="7">
        <v>3.5000000000000001E-3</v>
      </c>
      <c r="C9" s="13"/>
      <c r="D9" s="12">
        <f>(D6/100*0.35)</f>
        <v>5.6008440090429543</v>
      </c>
    </row>
    <row r="10" spans="1:4" x14ac:dyDescent="0.3">
      <c r="A10" s="3" t="s">
        <v>5</v>
      </c>
      <c r="B10" s="7">
        <v>8.7999999999999995E-2</v>
      </c>
      <c r="C10" s="13"/>
      <c r="D10" s="12">
        <f>(D6/100*8.8)</f>
        <v>140.82122079879429</v>
      </c>
    </row>
    <row r="11" spans="1:4" ht="15" thickBot="1" x14ac:dyDescent="0.35">
      <c r="A11" s="3" t="s">
        <v>6</v>
      </c>
      <c r="B11" s="7">
        <v>0.24199999999999999</v>
      </c>
      <c r="C11" s="16"/>
      <c r="D11" s="15">
        <f>(D6/100*24.2)</f>
        <v>387.2583571966843</v>
      </c>
    </row>
    <row r="12" spans="1:4" ht="15.6" thickTop="1" thickBot="1" x14ac:dyDescent="0.35">
      <c r="A12" s="21" t="s">
        <v>7</v>
      </c>
      <c r="B12" s="22"/>
      <c r="C12" s="24" t="s">
        <v>7</v>
      </c>
      <c r="D12" s="23">
        <f>(D6-D9-D10)</f>
        <v>1453.8190806330069</v>
      </c>
    </row>
    <row r="13" spans="1:4" ht="15.6" thickTop="1" thickBot="1" x14ac:dyDescent="0.35">
      <c r="A13" s="3" t="s">
        <v>8</v>
      </c>
      <c r="B13" s="6">
        <v>0.43</v>
      </c>
      <c r="C13" s="18"/>
      <c r="D13" s="17">
        <f>(D12/100*43)</f>
        <v>625.14220467219297</v>
      </c>
    </row>
    <row r="14" spans="1:4" ht="15.6" thickTop="1" thickBot="1" x14ac:dyDescent="0.35">
      <c r="A14" s="21" t="s">
        <v>9</v>
      </c>
      <c r="B14" s="22"/>
      <c r="C14" s="24" t="s">
        <v>9</v>
      </c>
      <c r="D14" s="23">
        <f>(D12-D13)</f>
        <v>828.67687596081396</v>
      </c>
    </row>
    <row r="15" spans="1:4" ht="15.6" thickTop="1" thickBot="1" x14ac:dyDescent="0.35">
      <c r="A15" s="4"/>
      <c r="B15" s="8"/>
      <c r="C15" s="19"/>
      <c r="D15" s="20"/>
    </row>
    <row r="16" spans="1:4" ht="15" thickTop="1" x14ac:dyDescent="0.3"/>
    <row r="20" spans="4:4" x14ac:dyDescent="0.3">
      <c r="D20" s="3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</dc:creator>
  <cp:lastModifiedBy>Utente</cp:lastModifiedBy>
  <dcterms:created xsi:type="dcterms:W3CDTF">2024-08-26T08:42:43Z</dcterms:created>
  <dcterms:modified xsi:type="dcterms:W3CDTF">2024-10-24T06:36:54Z</dcterms:modified>
</cp:coreProperties>
</file>